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500"/>
  </bookViews>
  <sheets>
    <sheet name="Hoja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F37" i="1"/>
  <c r="F35" i="1"/>
  <c r="F31" i="1"/>
  <c r="F24" i="1"/>
  <c r="F22" i="1"/>
  <c r="F18" i="1"/>
  <c r="F27" i="1"/>
</calcChain>
</file>

<file path=xl/sharedStrings.xml><?xml version="1.0" encoding="utf-8"?>
<sst xmlns="http://schemas.openxmlformats.org/spreadsheetml/2006/main" count="43" uniqueCount="43">
  <si>
    <t>Acetileno</t>
  </si>
  <si>
    <t>COMPONENTE</t>
  </si>
  <si>
    <t>a</t>
  </si>
  <si>
    <t>b</t>
  </si>
  <si>
    <t>c</t>
  </si>
  <si>
    <t>Ácido clorhídrico</t>
  </si>
  <si>
    <t>Ácido sulfúrico</t>
  </si>
  <si>
    <t>Agua</t>
  </si>
  <si>
    <t>Amoníaco</t>
  </si>
  <si>
    <t>Anhídrido carbónico</t>
  </si>
  <si>
    <t>Anhídrido sulfúrico</t>
  </si>
  <si>
    <t>Anhídrido sulfuroso</t>
  </si>
  <si>
    <t>Benceno</t>
  </si>
  <si>
    <t>Butano normal</t>
  </si>
  <si>
    <t>Butadieno-1,3</t>
  </si>
  <si>
    <t>Buteno-1</t>
  </si>
  <si>
    <t>Ciclohexano</t>
  </si>
  <si>
    <t>Cloro</t>
  </si>
  <si>
    <t>Etano</t>
  </si>
  <si>
    <t>Etanol</t>
  </si>
  <si>
    <t>Etileno</t>
  </si>
  <si>
    <t>Heptano normal</t>
  </si>
  <si>
    <t>Hepteno-1</t>
  </si>
  <si>
    <t>Hexano normal</t>
  </si>
  <si>
    <t>Hexeno-1</t>
  </si>
  <si>
    <t>Hidrógeno</t>
  </si>
  <si>
    <t>Metano</t>
  </si>
  <si>
    <t>Metanol</t>
  </si>
  <si>
    <t>Monóxido de carbono</t>
  </si>
  <si>
    <t>Nitrógeno</t>
  </si>
  <si>
    <t>Octano normal</t>
  </si>
  <si>
    <t>Octeno-1</t>
  </si>
  <si>
    <t>Oxígeno</t>
  </si>
  <si>
    <t>Pentano normal</t>
  </si>
  <si>
    <t>Propano</t>
  </si>
  <si>
    <t>Propileno</t>
  </si>
  <si>
    <t>Tolueno</t>
  </si>
  <si>
    <t>Penteno-1</t>
  </si>
  <si>
    <r>
      <t>H</t>
    </r>
    <r>
      <rPr>
        <b/>
        <vertAlign val="subscript"/>
        <sz val="12"/>
        <color theme="1"/>
        <rFont val="Calibri"/>
        <scheme val="minor"/>
      </rPr>
      <t>f</t>
    </r>
    <r>
      <rPr>
        <b/>
        <sz val="12"/>
        <color theme="1"/>
        <rFont val="Calibri"/>
        <family val="2"/>
        <charset val="136"/>
        <scheme val="minor"/>
      </rPr>
      <t xml:space="preserve"> (cal/mol)</t>
    </r>
  </si>
  <si>
    <r>
      <t>C</t>
    </r>
    <r>
      <rPr>
        <b/>
        <vertAlign val="subscript"/>
        <sz val="12"/>
        <color theme="1"/>
        <rFont val="Calibri"/>
        <scheme val="minor"/>
      </rPr>
      <t>p</t>
    </r>
    <r>
      <rPr>
        <b/>
        <sz val="12"/>
        <color theme="1"/>
        <rFont val="Calibri"/>
        <family val="2"/>
        <charset val="136"/>
        <scheme val="minor"/>
      </rPr>
      <t>(cal mol</t>
    </r>
    <r>
      <rPr>
        <b/>
        <vertAlign val="superscript"/>
        <sz val="12"/>
        <color theme="1"/>
        <rFont val="Calibri"/>
        <scheme val="minor"/>
      </rPr>
      <t>-1</t>
    </r>
    <r>
      <rPr>
        <b/>
        <sz val="12"/>
        <color theme="1"/>
        <rFont val="Calibri"/>
        <family val="2"/>
        <charset val="136"/>
        <scheme val="minor"/>
      </rPr>
      <t xml:space="preserve"> K</t>
    </r>
    <r>
      <rPr>
        <b/>
        <vertAlign val="superscript"/>
        <sz val="12"/>
        <color theme="1"/>
        <rFont val="Calibri"/>
        <scheme val="minor"/>
      </rPr>
      <t>-1</t>
    </r>
    <r>
      <rPr>
        <b/>
        <sz val="12"/>
        <color theme="1"/>
        <rFont val="Calibri"/>
        <family val="2"/>
        <charset val="136"/>
        <scheme val="minor"/>
      </rPr>
      <t>) = a+bT+cT</t>
    </r>
    <r>
      <rPr>
        <b/>
        <vertAlign val="superscript"/>
        <sz val="12"/>
        <color theme="1"/>
        <rFont val="Calibri"/>
        <scheme val="minor"/>
      </rPr>
      <t>2</t>
    </r>
    <r>
      <rPr>
        <b/>
        <sz val="12"/>
        <color theme="1"/>
        <rFont val="Calibri"/>
        <family val="2"/>
        <charset val="136"/>
        <scheme val="minor"/>
      </rPr>
      <t>; T(K)</t>
    </r>
  </si>
  <si>
    <t>Óxido nítrico (NO)</t>
  </si>
  <si>
    <t>N°</t>
  </si>
  <si>
    <t>Formaldehído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</si>
</sst>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b/>
      <vertAlign val="subscript"/>
      <sz val="12"/>
      <color theme="1"/>
      <name val="Calibri"/>
      <scheme val="minor"/>
    </font>
    <font>
      <b/>
      <vertAlign val="superscript"/>
      <sz val="12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1" fontId="0" fillId="0" borderId="1" xfId="0" applyNumberFormat="1" applyBorder="1"/>
    <xf numFmtId="0" fontId="0" fillId="0" borderId="1" xfId="0" applyFill="1" applyBorder="1"/>
    <xf numFmtId="11" fontId="0" fillId="0" borderId="1" xfId="0" applyNumberFormat="1" applyFill="1" applyBorder="1"/>
    <xf numFmtId="1" fontId="0" fillId="0" borderId="1" xfId="0" applyNumberFormat="1" applyBorder="1"/>
    <xf numFmtId="1" fontId="0" fillId="0" borderId="1" xfId="0" applyNumberFormat="1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H14" sqref="H14"/>
    </sheetView>
  </sheetViews>
  <sheetFormatPr baseColWidth="10" defaultRowHeight="15.75"/>
  <cols>
    <col min="1" max="1" width="19.5" customWidth="1"/>
    <col min="3" max="3" width="13.125" customWidth="1"/>
    <col min="9" max="9" width="8.75" customWidth="1"/>
  </cols>
  <sheetData>
    <row r="2" spans="1:9" ht="19.5">
      <c r="C2" s="2"/>
      <c r="D2" s="3" t="s">
        <v>39</v>
      </c>
      <c r="E2" s="4"/>
    </row>
    <row r="3" spans="1:9" ht="18.75">
      <c r="A3" s="12" t="s">
        <v>1</v>
      </c>
      <c r="B3" s="13" t="s">
        <v>41</v>
      </c>
      <c r="C3" s="5" t="s">
        <v>2</v>
      </c>
      <c r="D3" s="5" t="s">
        <v>3</v>
      </c>
      <c r="E3" s="5" t="s">
        <v>4</v>
      </c>
      <c r="F3" s="5" t="s">
        <v>38</v>
      </c>
    </row>
    <row r="4" spans="1:9">
      <c r="A4" s="6" t="s">
        <v>0</v>
      </c>
      <c r="B4" s="13">
        <v>1</v>
      </c>
      <c r="C4" s="6">
        <v>7.3310000000000004</v>
      </c>
      <c r="D4" s="7">
        <v>1.2622E-2</v>
      </c>
      <c r="E4" s="7">
        <v>-3.8890000000000004E-6</v>
      </c>
      <c r="F4" s="10">
        <v>54194</v>
      </c>
      <c r="I4" s="14"/>
    </row>
    <row r="5" spans="1:9">
      <c r="A5" s="6" t="s">
        <v>5</v>
      </c>
      <c r="B5" s="13">
        <v>2</v>
      </c>
      <c r="C5" s="6">
        <v>6.7320000000000002</v>
      </c>
      <c r="D5" s="7">
        <v>4.3300000000000001E-4</v>
      </c>
      <c r="E5" s="7">
        <v>3.7E-7</v>
      </c>
      <c r="F5" s="10">
        <v>-22063</v>
      </c>
      <c r="I5" s="14"/>
    </row>
    <row r="6" spans="1:9">
      <c r="A6" s="6" t="s">
        <v>6</v>
      </c>
      <c r="B6" s="13">
        <f>B5+1</f>
        <v>3</v>
      </c>
      <c r="C6" s="6">
        <v>6.6619999999999999</v>
      </c>
      <c r="D6" s="7">
        <v>5.1339999999999997E-3</v>
      </c>
      <c r="E6" s="7">
        <v>-8.54E-7</v>
      </c>
      <c r="F6" s="10">
        <v>-175700</v>
      </c>
      <c r="I6" s="14"/>
    </row>
    <row r="7" spans="1:9">
      <c r="A7" s="6" t="s">
        <v>7</v>
      </c>
      <c r="B7" s="13">
        <f t="shared" ref="B7:B39" si="0">B6+1</f>
        <v>4</v>
      </c>
      <c r="C7" s="6">
        <v>7.2560000000000002</v>
      </c>
      <c r="D7" s="7">
        <v>2.2980000000000001E-3</v>
      </c>
      <c r="E7" s="7">
        <v>2.8299999999999998E-7</v>
      </c>
      <c r="F7" s="10">
        <v>-57798</v>
      </c>
      <c r="I7" s="14"/>
    </row>
    <row r="8" spans="1:9">
      <c r="A8" s="6" t="s">
        <v>8</v>
      </c>
      <c r="B8" s="13">
        <f t="shared" si="0"/>
        <v>5</v>
      </c>
      <c r="C8" s="6">
        <v>6.0860000000000003</v>
      </c>
      <c r="D8" s="7">
        <v>8.8120000000000004E-3</v>
      </c>
      <c r="E8" s="7">
        <v>-1.5060000000000001E-6</v>
      </c>
      <c r="F8" s="10">
        <v>-11040</v>
      </c>
      <c r="I8" s="14"/>
    </row>
    <row r="9" spans="1:9">
      <c r="A9" s="6" t="s">
        <v>9</v>
      </c>
      <c r="B9" s="13">
        <f t="shared" si="0"/>
        <v>6</v>
      </c>
      <c r="C9" s="6">
        <v>6.2140000000000004</v>
      </c>
      <c r="D9" s="7">
        <v>1.0396000000000001E-2</v>
      </c>
      <c r="E9" s="7">
        <v>-3.5449999999999999E-6</v>
      </c>
      <c r="F9" s="10">
        <v>-94052</v>
      </c>
      <c r="I9" s="14"/>
    </row>
    <row r="10" spans="1:9">
      <c r="A10" s="6" t="s">
        <v>10</v>
      </c>
      <c r="B10" s="13">
        <f t="shared" si="0"/>
        <v>7</v>
      </c>
      <c r="C10" s="6">
        <v>6.077</v>
      </c>
      <c r="D10" s="7">
        <v>2.3536999999999999E-2</v>
      </c>
      <c r="E10" s="7">
        <v>-6.8700000000000005E-7</v>
      </c>
      <c r="F10" s="10">
        <v>-94450</v>
      </c>
      <c r="I10" s="14"/>
    </row>
    <row r="11" spans="1:9">
      <c r="A11" s="6" t="s">
        <v>11</v>
      </c>
      <c r="B11" s="13">
        <f t="shared" si="0"/>
        <v>8</v>
      </c>
      <c r="C11" s="6">
        <v>7.1159999999999997</v>
      </c>
      <c r="D11" s="7">
        <v>9.5119999999999996E-3</v>
      </c>
      <c r="E11" s="7">
        <v>3.5109999999999999E-6</v>
      </c>
      <c r="F11" s="10">
        <v>-70960</v>
      </c>
      <c r="I11" s="14"/>
    </row>
    <row r="12" spans="1:9">
      <c r="A12" s="6" t="s">
        <v>12</v>
      </c>
      <c r="B12" s="13">
        <f t="shared" si="0"/>
        <v>9</v>
      </c>
      <c r="C12" s="6">
        <v>-0.40899999999999997</v>
      </c>
      <c r="D12" s="7">
        <v>7.7620999999999996E-2</v>
      </c>
      <c r="E12" s="7">
        <v>-2.6429000000000001E-5</v>
      </c>
      <c r="F12" s="10">
        <v>19820</v>
      </c>
      <c r="I12" s="14"/>
    </row>
    <row r="13" spans="1:9">
      <c r="A13" s="6" t="s">
        <v>13</v>
      </c>
      <c r="B13" s="13">
        <f t="shared" si="0"/>
        <v>10</v>
      </c>
      <c r="C13" s="6">
        <v>3.8439999999999999</v>
      </c>
      <c r="D13" s="7">
        <v>7.3349999999999999E-2</v>
      </c>
      <c r="E13" s="7">
        <v>-2.2654999999999999E-5</v>
      </c>
      <c r="F13" s="10">
        <v>-30150</v>
      </c>
      <c r="I13" s="14"/>
    </row>
    <row r="14" spans="1:9">
      <c r="A14" s="8" t="s">
        <v>14</v>
      </c>
      <c r="B14" s="13">
        <f t="shared" si="0"/>
        <v>11</v>
      </c>
      <c r="C14" s="8">
        <v>5.4320000000000004</v>
      </c>
      <c r="D14" s="9">
        <v>5.3224E-2</v>
      </c>
      <c r="E14" s="9">
        <v>-1.7649E-5</v>
      </c>
      <c r="F14" s="11">
        <v>26000</v>
      </c>
      <c r="G14" s="1"/>
      <c r="I14" s="14"/>
    </row>
    <row r="15" spans="1:9">
      <c r="A15" s="6" t="s">
        <v>15</v>
      </c>
      <c r="B15" s="13">
        <f t="shared" si="0"/>
        <v>12</v>
      </c>
      <c r="C15" s="6">
        <v>3.9089999999999998</v>
      </c>
      <c r="D15" s="7">
        <v>6.2848000000000001E-2</v>
      </c>
      <c r="E15" s="7">
        <v>-1.9616999999999999E-5</v>
      </c>
      <c r="F15" s="10">
        <v>-30</v>
      </c>
      <c r="I15" s="14"/>
    </row>
    <row r="16" spans="1:9">
      <c r="A16" s="6" t="s">
        <v>16</v>
      </c>
      <c r="B16" s="13">
        <f t="shared" si="0"/>
        <v>13</v>
      </c>
      <c r="C16" s="6">
        <v>-7.7009999999999996</v>
      </c>
      <c r="D16" s="7">
        <v>0.12567500000000001</v>
      </c>
      <c r="E16" s="7">
        <v>-4.1584E-5</v>
      </c>
      <c r="F16" s="10">
        <v>-29430</v>
      </c>
      <c r="I16" s="14"/>
    </row>
    <row r="17" spans="1:9">
      <c r="A17" s="6" t="s">
        <v>17</v>
      </c>
      <c r="B17" s="13">
        <f t="shared" si="0"/>
        <v>14</v>
      </c>
      <c r="C17" s="6">
        <v>7.5759999999999996</v>
      </c>
      <c r="D17" s="7">
        <v>2.4239999999999999E-3</v>
      </c>
      <c r="E17" s="7">
        <v>-9.6500000000000008E-7</v>
      </c>
      <c r="F17" s="10">
        <v>0</v>
      </c>
      <c r="I17" s="14"/>
    </row>
    <row r="18" spans="1:9">
      <c r="A18" s="6" t="s">
        <v>18</v>
      </c>
      <c r="B18" s="13">
        <f t="shared" si="0"/>
        <v>15</v>
      </c>
      <c r="C18" s="6">
        <v>2.2469999999999999</v>
      </c>
      <c r="D18" s="7">
        <v>3.8200999999999999E-2</v>
      </c>
      <c r="E18" s="7">
        <v>-1.1049E-5</v>
      </c>
      <c r="F18" s="10">
        <f>-83.7*1000/4.18</f>
        <v>-20023.923444976077</v>
      </c>
      <c r="I18" s="14"/>
    </row>
    <row r="19" spans="1:9">
      <c r="A19" s="6" t="s">
        <v>19</v>
      </c>
      <c r="B19" s="13">
        <f t="shared" si="0"/>
        <v>16</v>
      </c>
      <c r="C19" s="6">
        <v>6.99</v>
      </c>
      <c r="D19" s="7">
        <v>3.9740999999999999E-2</v>
      </c>
      <c r="E19" s="7">
        <v>-1.1926000000000001E-5</v>
      </c>
      <c r="F19" s="10">
        <v>-56000</v>
      </c>
      <c r="I19" s="14"/>
    </row>
    <row r="20" spans="1:9">
      <c r="A20" s="6" t="s">
        <v>20</v>
      </c>
      <c r="B20" s="13">
        <f t="shared" si="0"/>
        <v>17</v>
      </c>
      <c r="C20" s="6">
        <v>2.83</v>
      </c>
      <c r="D20" s="7">
        <v>2.8601000000000001E-2</v>
      </c>
      <c r="E20" s="7">
        <v>-8.7260000000000008E-6</v>
      </c>
      <c r="F20" s="10">
        <v>12540</v>
      </c>
      <c r="I20" s="14"/>
    </row>
    <row r="21" spans="1:9">
      <c r="A21" s="6" t="s">
        <v>42</v>
      </c>
      <c r="B21" s="13">
        <f t="shared" si="0"/>
        <v>18</v>
      </c>
      <c r="C21" s="6">
        <v>6.35</v>
      </c>
      <c r="D21" s="7">
        <v>5.64E-3</v>
      </c>
      <c r="E21" s="7">
        <v>5.0000000000000004E-6</v>
      </c>
      <c r="F21" s="10">
        <v>-27701</v>
      </c>
      <c r="I21" s="14"/>
    </row>
    <row r="22" spans="1:9">
      <c r="A22" s="6" t="s">
        <v>21</v>
      </c>
      <c r="B22" s="13">
        <f t="shared" si="0"/>
        <v>19</v>
      </c>
      <c r="C22" s="6">
        <v>7.0940000000000003</v>
      </c>
      <c r="D22" s="7">
        <v>0.123447</v>
      </c>
      <c r="E22" s="7">
        <v>-3.8719E-5</v>
      </c>
      <c r="F22" s="10">
        <f>-187.9*1000/4.18</f>
        <v>-44952.153110047853</v>
      </c>
      <c r="I22" s="14"/>
    </row>
    <row r="23" spans="1:9">
      <c r="A23" s="6" t="s">
        <v>22</v>
      </c>
      <c r="B23" s="13">
        <f t="shared" si="0"/>
        <v>20</v>
      </c>
      <c r="C23" s="6">
        <v>7.4880000000000004</v>
      </c>
      <c r="D23" s="7">
        <v>0.11244</v>
      </c>
      <c r="E23" s="7">
        <v>-3.5462E-5</v>
      </c>
      <c r="F23" s="10">
        <v>-15100</v>
      </c>
      <c r="I23" s="14"/>
    </row>
    <row r="24" spans="1:9">
      <c r="A24" s="6" t="s">
        <v>23</v>
      </c>
      <c r="B24" s="13">
        <f t="shared" si="0"/>
        <v>21</v>
      </c>
      <c r="C24" s="6">
        <v>6.0110000000000001</v>
      </c>
      <c r="D24" s="7">
        <v>0.10674599999999999</v>
      </c>
      <c r="E24" s="7">
        <v>-3.3362999999999999E-5</v>
      </c>
      <c r="F24" s="10">
        <f>-167.4*1000/4.18</f>
        <v>-40047.846889952154</v>
      </c>
      <c r="I24" s="14"/>
    </row>
    <row r="25" spans="1:9">
      <c r="A25" s="6" t="s">
        <v>24</v>
      </c>
      <c r="B25" s="13">
        <f t="shared" si="0"/>
        <v>22</v>
      </c>
      <c r="C25" s="6">
        <v>6.399</v>
      </c>
      <c r="D25" s="7">
        <v>9.5752000000000004E-2</v>
      </c>
      <c r="E25" s="7">
        <v>-3.0116000000000001E-5</v>
      </c>
      <c r="F25" s="10">
        <v>-10200</v>
      </c>
      <c r="I25" s="14"/>
    </row>
    <row r="26" spans="1:9">
      <c r="A26" s="6" t="s">
        <v>25</v>
      </c>
      <c r="B26" s="13">
        <f t="shared" si="0"/>
        <v>23</v>
      </c>
      <c r="C26" s="6">
        <v>6.9470000000000001</v>
      </c>
      <c r="D26" s="7">
        <v>-2.0000000000000001E-4</v>
      </c>
      <c r="E26" s="7">
        <v>4.8100000000000003E-7</v>
      </c>
      <c r="F26" s="10">
        <v>0</v>
      </c>
      <c r="I26" s="14"/>
    </row>
    <row r="27" spans="1:9">
      <c r="A27" s="6" t="s">
        <v>26</v>
      </c>
      <c r="B27" s="13">
        <f t="shared" si="0"/>
        <v>24</v>
      </c>
      <c r="C27" s="6">
        <v>3.3809999999999998</v>
      </c>
      <c r="D27" s="7">
        <v>1.8044000000000001E-2</v>
      </c>
      <c r="E27" s="7">
        <v>-4.3000000000000003E-6</v>
      </c>
      <c r="F27" s="10">
        <f>-74.9*1000/4.18</f>
        <v>-17918.66028708134</v>
      </c>
      <c r="I27" s="14"/>
    </row>
    <row r="28" spans="1:9">
      <c r="A28" s="6" t="s">
        <v>27</v>
      </c>
      <c r="B28" s="13">
        <f t="shared" si="0"/>
        <v>25</v>
      </c>
      <c r="C28" s="6">
        <v>4.3940000000000001</v>
      </c>
      <c r="D28" s="7">
        <v>2.4274E-2</v>
      </c>
      <c r="E28" s="7">
        <v>-6.8549999999999996E-6</v>
      </c>
      <c r="F28" s="10">
        <v>-49000</v>
      </c>
      <c r="I28" s="14"/>
    </row>
    <row r="29" spans="1:9">
      <c r="A29" s="6" t="s">
        <v>28</v>
      </c>
      <c r="B29" s="13">
        <f t="shared" si="0"/>
        <v>26</v>
      </c>
      <c r="C29" s="6">
        <v>6.42</v>
      </c>
      <c r="D29" s="7">
        <v>1.665E-3</v>
      </c>
      <c r="E29" s="7">
        <v>-1.9600000000000001E-7</v>
      </c>
      <c r="F29" s="10">
        <v>-26417</v>
      </c>
      <c r="I29" s="14"/>
    </row>
    <row r="30" spans="1:9">
      <c r="A30" s="6" t="s">
        <v>29</v>
      </c>
      <c r="B30" s="13">
        <f t="shared" si="0"/>
        <v>27</v>
      </c>
      <c r="C30" s="6">
        <v>6.524</v>
      </c>
      <c r="D30" s="7">
        <v>1.25E-3</v>
      </c>
      <c r="E30" s="7">
        <v>-1.0000000000000001E-9</v>
      </c>
      <c r="F30" s="10">
        <v>0</v>
      </c>
      <c r="I30" s="14"/>
    </row>
    <row r="31" spans="1:9">
      <c r="A31" s="6" t="s">
        <v>30</v>
      </c>
      <c r="B31" s="13">
        <f t="shared" si="0"/>
        <v>28</v>
      </c>
      <c r="C31" s="6">
        <v>8.1630000000000003</v>
      </c>
      <c r="D31" s="7">
        <v>0.14021700000000001</v>
      </c>
      <c r="E31" s="7">
        <v>-4.4127E-5</v>
      </c>
      <c r="F31" s="10">
        <f>-208.4*1000/4.18</f>
        <v>-49856.459330143545</v>
      </c>
      <c r="I31" s="14"/>
    </row>
    <row r="32" spans="1:9">
      <c r="A32" s="6" t="s">
        <v>31</v>
      </c>
      <c r="B32" s="13">
        <f t="shared" si="0"/>
        <v>29</v>
      </c>
      <c r="C32" s="6">
        <v>8.5920000000000005</v>
      </c>
      <c r="D32" s="7">
        <v>0.129076</v>
      </c>
      <c r="E32" s="7">
        <v>-4.0775000000000002E-5</v>
      </c>
      <c r="F32" s="10">
        <v>-19820</v>
      </c>
      <c r="I32" s="14"/>
    </row>
    <row r="33" spans="1:9">
      <c r="A33" s="6" t="s">
        <v>40</v>
      </c>
      <c r="B33" s="13">
        <f t="shared" si="0"/>
        <v>30</v>
      </c>
      <c r="C33" s="6">
        <v>7.02</v>
      </c>
      <c r="D33" s="7">
        <v>-3.6999999999999999E-4</v>
      </c>
      <c r="E33" s="7">
        <v>2.5459999999999998E-6</v>
      </c>
      <c r="F33" s="10">
        <v>21600</v>
      </c>
      <c r="I33" s="14"/>
    </row>
    <row r="34" spans="1:9">
      <c r="A34" s="6" t="s">
        <v>32</v>
      </c>
      <c r="B34" s="13">
        <f t="shared" si="0"/>
        <v>31</v>
      </c>
      <c r="C34" s="6">
        <v>6.1479999999999997</v>
      </c>
      <c r="D34" s="7">
        <v>3.1020000000000002E-3</v>
      </c>
      <c r="E34" s="7">
        <v>-9.2299999999999999E-7</v>
      </c>
      <c r="F34" s="10">
        <v>0</v>
      </c>
      <c r="I34" s="14"/>
    </row>
    <row r="35" spans="1:9">
      <c r="A35" s="6" t="s">
        <v>33</v>
      </c>
      <c r="B35" s="13">
        <f t="shared" si="0"/>
        <v>32</v>
      </c>
      <c r="C35" s="6">
        <v>4.8949999999999996</v>
      </c>
      <c r="D35" s="7">
        <v>9.0112999999999999E-2</v>
      </c>
      <c r="E35" s="7">
        <v>-2.8039E-5</v>
      </c>
      <c r="F35" s="10">
        <f>-146.9*1000/4.18</f>
        <v>-35143.540669856462</v>
      </c>
      <c r="I35" s="14"/>
    </row>
    <row r="36" spans="1:9">
      <c r="A36" s="6" t="s">
        <v>37</v>
      </c>
      <c r="B36" s="13">
        <f t="shared" si="0"/>
        <v>33</v>
      </c>
      <c r="C36" s="6">
        <v>5.3470000000000004</v>
      </c>
      <c r="D36" s="7">
        <v>7.8990000000000005E-2</v>
      </c>
      <c r="E36" s="7">
        <v>-2.4732999999999999E-5</v>
      </c>
      <c r="F36" s="10">
        <v>-5000</v>
      </c>
      <c r="I36" s="14"/>
    </row>
    <row r="37" spans="1:9">
      <c r="A37" s="6" t="s">
        <v>34</v>
      </c>
      <c r="B37" s="13">
        <f t="shared" si="0"/>
        <v>34</v>
      </c>
      <c r="C37" s="6">
        <v>2.41</v>
      </c>
      <c r="D37" s="7">
        <v>5.7195000000000003E-2</v>
      </c>
      <c r="E37" s="7">
        <v>-1.7533E-5</v>
      </c>
      <c r="F37" s="10">
        <f>-104.6*1000/4.18</f>
        <v>-25023.923444976077</v>
      </c>
      <c r="I37" s="14"/>
    </row>
    <row r="38" spans="1:9">
      <c r="A38" s="6" t="s">
        <v>35</v>
      </c>
      <c r="B38" s="13">
        <f t="shared" si="0"/>
        <v>35</v>
      </c>
      <c r="C38" s="6">
        <v>3.2530000000000001</v>
      </c>
      <c r="D38" s="7">
        <v>4.5116000000000003E-2</v>
      </c>
      <c r="E38" s="7">
        <v>-1.3740000000000001E-5</v>
      </c>
      <c r="F38" s="10">
        <v>4879</v>
      </c>
      <c r="I38" s="14"/>
    </row>
    <row r="39" spans="1:9">
      <c r="A39" s="6" t="s">
        <v>36</v>
      </c>
      <c r="B39" s="13">
        <f t="shared" si="0"/>
        <v>36</v>
      </c>
      <c r="C39" s="6">
        <v>0.57599999999999996</v>
      </c>
      <c r="D39" s="7">
        <v>9.3493000000000007E-2</v>
      </c>
      <c r="E39" s="7">
        <v>-3.1226999999999998E-5</v>
      </c>
      <c r="F39" s="10">
        <v>12000</v>
      </c>
      <c r="I39" s="14"/>
    </row>
  </sheetData>
  <pageMargins left="0.75" right="0.75" top="1" bottom="1" header="0.5" footer="0.5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USACH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Romero</dc:creator>
  <cp:lastModifiedBy>Alejandra</cp:lastModifiedBy>
  <dcterms:created xsi:type="dcterms:W3CDTF">2014-01-02T18:05:36Z</dcterms:created>
  <dcterms:modified xsi:type="dcterms:W3CDTF">2014-01-03T04:16:06Z</dcterms:modified>
</cp:coreProperties>
</file>